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ЭЛЕКТРОЭНЕРГИЯ 2019" sheetId="1" r:id="rId1"/>
  </sheets>
  <definedNames>
    <definedName name="_xlnm.Print_Area" localSheetId="0">'ЭЛЕКТРОЭНЕРГИЯ 2019'!$A$1:$G$78</definedName>
  </definedNames>
  <calcPr fullCalcOnLoad="1" fullPrecision="0"/>
</workbook>
</file>

<file path=xl/sharedStrings.xml><?xml version="1.0" encoding="utf-8"?>
<sst xmlns="http://schemas.openxmlformats.org/spreadsheetml/2006/main" count="81" uniqueCount="79">
  <si>
    <t>ТЭЦ</t>
  </si>
  <si>
    <t>1 квартал</t>
  </si>
  <si>
    <t>2 квартал</t>
  </si>
  <si>
    <t>3 квартал</t>
  </si>
  <si>
    <t>4 квартал</t>
  </si>
  <si>
    <t>Образование</t>
  </si>
  <si>
    <t xml:space="preserve">                              Итого:</t>
  </si>
  <si>
    <t>Культура</t>
  </si>
  <si>
    <t xml:space="preserve">                               Итого:</t>
  </si>
  <si>
    <t>МБУ "Социально-досуговый центр для подростков и молодежи"</t>
  </si>
  <si>
    <t>Управление</t>
  </si>
  <si>
    <t>Итого:</t>
  </si>
  <si>
    <t>ФГУ ДЭП-54</t>
  </si>
  <si>
    <t>Муниципальные учреждения</t>
  </si>
  <si>
    <t xml:space="preserve">МКУ "Техцентр"                                                  </t>
  </si>
  <si>
    <t xml:space="preserve">МБУ ДОЛ "Ленинец" </t>
  </si>
  <si>
    <t xml:space="preserve">АУ «Редакция газеты «Призыв»
</t>
  </si>
  <si>
    <t xml:space="preserve">МБУ "Городской Дворец Культуры" </t>
  </si>
  <si>
    <t>МКУ "Михайловский центр культуры "</t>
  </si>
  <si>
    <t>МБУК "Михайловский краеведческий музей"</t>
  </si>
  <si>
    <t xml:space="preserve">                                                                                                                                  </t>
  </si>
  <si>
    <t>МКОУ "Средняя школа № 11"</t>
  </si>
  <si>
    <t>МКОУ "Средняя школа № 10"</t>
  </si>
  <si>
    <t>МКОУ "Средняя школа № 9"</t>
  </si>
  <si>
    <t>МКОУ "Средняя школа № 5"</t>
  </si>
  <si>
    <t>МКОУ "Средняя школа  № 4"</t>
  </si>
  <si>
    <t>МКОУ "Средняя школа  № 2"</t>
  </si>
  <si>
    <t>МКОУ "Средняя школа № 1"</t>
  </si>
  <si>
    <t xml:space="preserve">потребления электроэнергии муниципальными учреждениями, финансируемыми </t>
  </si>
  <si>
    <t>Всего</t>
  </si>
  <si>
    <t>АУ "ЦФК и СП"</t>
  </si>
  <si>
    <t>АУ "ЦФК и СП" ТЭЦ</t>
  </si>
  <si>
    <t>Администрация (отдел ЗАГС)</t>
  </si>
  <si>
    <t>Администрация городского округа город Михайловка Волгоградской области (уличное освещение)</t>
  </si>
  <si>
    <t>Лимиты</t>
  </si>
  <si>
    <t xml:space="preserve"> № п/п</t>
  </si>
  <si>
    <t>МКОУ "Средняя школа №3"</t>
  </si>
  <si>
    <t>МБУК "Централизованная библиотечная система"</t>
  </si>
  <si>
    <t>МБДОУ "Детский сад комбинированного вида  "Лукоморье" городского округа город Михайловка Волгоградской области"</t>
  </si>
  <si>
    <t>МКОУ «Арчединская СШ»</t>
  </si>
  <si>
    <t>МКОУ «Большовская СШ»</t>
  </si>
  <si>
    <t>МКОУ «Безымянская СШ»</t>
  </si>
  <si>
    <t>МКОУ «Етеревская ККШИ»</t>
  </si>
  <si>
    <t>МКОУ «Катасоновская СШ»</t>
  </si>
  <si>
    <t>МКОУ «Карагичевская СШ»</t>
  </si>
  <si>
    <t>МКОУ «Моховская ОШ»</t>
  </si>
  <si>
    <t>МКОУ «Рогожинская ОШ»</t>
  </si>
  <si>
    <t>МКОУ «Страховская ОШ»</t>
  </si>
  <si>
    <t>МКОУ «Плотниковская СШ»</t>
  </si>
  <si>
    <t>МКОУ «Отрадненская СШ»</t>
  </si>
  <si>
    <t>МКОУ «Раковская СШ»</t>
  </si>
  <si>
    <t>МКОУ «Сенновская СШ»</t>
  </si>
  <si>
    <t>МКОУ «Сидорская СШ»</t>
  </si>
  <si>
    <t>МКОУ «Троицкая СШ»</t>
  </si>
  <si>
    <t>МКОУ «Реконструкторская СШ»</t>
  </si>
  <si>
    <t>Администрация (казна)                              (ул. Краснознаменская, 65, ул. Б. Хмельницкого, 12, оздоровительный лагерь"Елочка", детский лагерь"Салют")  тосовский, рыба</t>
  </si>
  <si>
    <t>МБУ ДО "ДШИ № 1"</t>
  </si>
  <si>
    <t>МБУ ДО "ДШИ № 2"</t>
  </si>
  <si>
    <t>городского округа  город Михайловка</t>
  </si>
  <si>
    <t>Волгоградской области</t>
  </si>
  <si>
    <t>Спорт и молодежная политика</t>
  </si>
  <si>
    <t>МКОУ «Секачевская ОШ»</t>
  </si>
  <si>
    <t>МКОУ "Средняя школа № 7"</t>
  </si>
  <si>
    <t xml:space="preserve">                              Всего:</t>
  </si>
  <si>
    <t>тыс. кВт/час</t>
  </si>
  <si>
    <t>МКОУ ДО " СДЮТиЭ"</t>
  </si>
  <si>
    <t>МБУК "Выставочный зал                                 г. Михайловка"</t>
  </si>
  <si>
    <t>МКОУ ДО Центр Детского творчества</t>
  </si>
  <si>
    <t xml:space="preserve">постановлением администрации </t>
  </si>
  <si>
    <t>АУ "ЦГ и З"</t>
  </si>
  <si>
    <t>АУ "КБиО"</t>
  </si>
  <si>
    <t xml:space="preserve">за счет средств бюджета городского округа город Михайловка Волгоградской области на 2019 год </t>
  </si>
  <si>
    <t>МКУ "Спортивная школа №1"</t>
  </si>
  <si>
    <t>МКУ "Спортивная школа №2"</t>
  </si>
  <si>
    <t>УТВЕРЖДЕНО</t>
  </si>
  <si>
    <t>МКОУ «Старосельская ОШ»</t>
  </si>
  <si>
    <t>МКОУ «Крутинская ОШ»</t>
  </si>
  <si>
    <t>МКОУ «Раздорская СШ»</t>
  </si>
  <si>
    <t xml:space="preserve"> от 15 октября 2018 г.№ 2391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</si>
</sst>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"/>
    <numFmt numFmtId="174" formatCode="[$-FC19]d\ mmmm\ yyyy\ &quot;г.&quot;"/>
    <numFmt numFmtId="175" formatCode="#,##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0" xfId="0" applyFill="1" applyAlignment="1">
      <alignment/>
    </xf>
    <xf numFmtId="0" fontId="20" fillId="24" borderId="10" xfId="0" applyFont="1" applyFill="1" applyBorder="1" applyAlignment="1">
      <alignment horizontal="left" vertical="top" wrapText="1"/>
    </xf>
    <xf numFmtId="2" fontId="20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 vertical="top" wrapText="1"/>
    </xf>
    <xf numFmtId="2" fontId="22" fillId="24" borderId="10" xfId="368" applyNumberFormat="1" applyFont="1" applyFill="1" applyBorder="1">
      <alignment/>
      <protection/>
    </xf>
    <xf numFmtId="0" fontId="24" fillId="24" borderId="10" xfId="0" applyFont="1" applyFill="1" applyBorder="1" applyAlignment="1">
      <alignment/>
    </xf>
    <xf numFmtId="2" fontId="22" fillId="24" borderId="10" xfId="0" applyNumberFormat="1" applyFont="1" applyFill="1" applyBorder="1" applyAlignment="1">
      <alignment horizontal="center" vertical="top" wrapText="1"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 horizontal="center"/>
    </xf>
    <xf numFmtId="0" fontId="29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168" fontId="22" fillId="24" borderId="10" xfId="0" applyNumberFormat="1" applyFont="1" applyFill="1" applyBorder="1" applyAlignment="1">
      <alignment horizontal="center" vertical="center" wrapText="1"/>
    </xf>
    <xf numFmtId="168" fontId="22" fillId="24" borderId="10" xfId="368" applyNumberFormat="1" applyFont="1" applyFill="1" applyBorder="1" applyAlignment="1">
      <alignment horizontal="center"/>
      <protection/>
    </xf>
    <xf numFmtId="168" fontId="30" fillId="24" borderId="10" xfId="371" applyNumberFormat="1" applyFont="1" applyFill="1" applyBorder="1" applyAlignment="1">
      <alignment horizontal="center" vertical="center"/>
      <protection/>
    </xf>
    <xf numFmtId="168" fontId="22" fillId="24" borderId="10" xfId="368" applyNumberFormat="1" applyFont="1" applyFill="1" applyBorder="1" applyAlignment="1">
      <alignment horizontal="center" vertical="center"/>
      <protection/>
    </xf>
    <xf numFmtId="168" fontId="22" fillId="24" borderId="10" xfId="368" applyNumberFormat="1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 horizontal="right"/>
    </xf>
    <xf numFmtId="0" fontId="22" fillId="24" borderId="10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4" fontId="22" fillId="24" borderId="0" xfId="0" applyNumberFormat="1" applyFont="1" applyFill="1" applyBorder="1" applyAlignment="1">
      <alignment wrapText="1"/>
    </xf>
    <xf numFmtId="168" fontId="22" fillId="0" borderId="0" xfId="0" applyNumberFormat="1" applyFont="1" applyAlignment="1">
      <alignment horizontal="right"/>
    </xf>
    <xf numFmtId="175" fontId="22" fillId="24" borderId="10" xfId="372" applyNumberFormat="1" applyFont="1" applyFill="1" applyBorder="1" applyAlignment="1">
      <alignment horizontal="center" vertical="center"/>
      <protection/>
    </xf>
    <xf numFmtId="175" fontId="22" fillId="24" borderId="10" xfId="0" applyNumberFormat="1" applyFont="1" applyFill="1" applyBorder="1" applyAlignment="1">
      <alignment horizontal="center" vertical="center"/>
    </xf>
    <xf numFmtId="175" fontId="22" fillId="24" borderId="10" xfId="372" applyNumberFormat="1" applyFont="1" applyFill="1" applyBorder="1" applyAlignment="1">
      <alignment horizontal="center"/>
      <protection/>
    </xf>
    <xf numFmtId="175" fontId="22" fillId="0" borderId="10" xfId="372" applyNumberFormat="1" applyFont="1" applyBorder="1" applyAlignment="1">
      <alignment horizontal="center" vertical="center" wrapText="1"/>
      <protection/>
    </xf>
    <xf numFmtId="175" fontId="22" fillId="24" borderId="11" xfId="370" applyNumberFormat="1" applyFont="1" applyFill="1" applyBorder="1" applyAlignment="1">
      <alignment horizontal="center" vertical="center"/>
      <protection/>
    </xf>
    <xf numFmtId="175" fontId="22" fillId="24" borderId="10" xfId="370" applyNumberFormat="1" applyFont="1" applyFill="1" applyBorder="1" applyAlignment="1">
      <alignment horizontal="center" vertical="center"/>
      <protection/>
    </xf>
    <xf numFmtId="168" fontId="22" fillId="24" borderId="10" xfId="375" applyNumberFormat="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center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center"/>
    </xf>
    <xf numFmtId="164" fontId="22" fillId="24" borderId="0" xfId="0" applyNumberFormat="1" applyFont="1" applyFill="1" applyBorder="1" applyAlignment="1">
      <alignment horizontal="left" wrapText="1"/>
    </xf>
  </cellXfs>
  <cellStyles count="430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Hyperlink" xfId="285"/>
    <cellStyle name="Currency" xfId="286"/>
    <cellStyle name="Currency [0]" xfId="287"/>
    <cellStyle name="Заголовок 1" xfId="288"/>
    <cellStyle name="Заголовок 1 10" xfId="289"/>
    <cellStyle name="Заголовок 1 2" xfId="290"/>
    <cellStyle name="Заголовок 1 3" xfId="291"/>
    <cellStyle name="Заголовок 1 4" xfId="292"/>
    <cellStyle name="Заголовок 1 5" xfId="293"/>
    <cellStyle name="Заголовок 1 6" xfId="294"/>
    <cellStyle name="Заголовок 1 7" xfId="295"/>
    <cellStyle name="Заголовок 1 8" xfId="296"/>
    <cellStyle name="Заголовок 1 9" xfId="297"/>
    <cellStyle name="Заголовок 2" xfId="298"/>
    <cellStyle name="Заголовок 2 10" xfId="299"/>
    <cellStyle name="Заголовок 2 2" xfId="300"/>
    <cellStyle name="Заголовок 2 3" xfId="301"/>
    <cellStyle name="Заголовок 2 4" xfId="302"/>
    <cellStyle name="Заголовок 2 5" xfId="303"/>
    <cellStyle name="Заголовок 2 6" xfId="304"/>
    <cellStyle name="Заголовок 2 7" xfId="305"/>
    <cellStyle name="Заголовок 2 8" xfId="306"/>
    <cellStyle name="Заголовок 2 9" xfId="307"/>
    <cellStyle name="Заголовок 3" xfId="308"/>
    <cellStyle name="Заголовок 3 10" xfId="309"/>
    <cellStyle name="Заголовок 3 2" xfId="310"/>
    <cellStyle name="Заголовок 3 3" xfId="311"/>
    <cellStyle name="Заголовок 3 4" xfId="312"/>
    <cellStyle name="Заголовок 3 5" xfId="313"/>
    <cellStyle name="Заголовок 3 6" xfId="314"/>
    <cellStyle name="Заголовок 3 7" xfId="315"/>
    <cellStyle name="Заголовок 3 8" xfId="316"/>
    <cellStyle name="Заголовок 3 9" xfId="317"/>
    <cellStyle name="Заголовок 4" xfId="318"/>
    <cellStyle name="Заголовок 4 10" xfId="319"/>
    <cellStyle name="Заголовок 4 2" xfId="320"/>
    <cellStyle name="Заголовок 4 3" xfId="321"/>
    <cellStyle name="Заголовок 4 4" xfId="322"/>
    <cellStyle name="Заголовок 4 5" xfId="323"/>
    <cellStyle name="Заголовок 4 6" xfId="324"/>
    <cellStyle name="Заголовок 4 7" xfId="325"/>
    <cellStyle name="Заголовок 4 8" xfId="326"/>
    <cellStyle name="Заголовок 4 9" xfId="327"/>
    <cellStyle name="Итог" xfId="328"/>
    <cellStyle name="Итог 10" xfId="329"/>
    <cellStyle name="Итог 2" xfId="330"/>
    <cellStyle name="Итог 3" xfId="331"/>
    <cellStyle name="Итог 4" xfId="332"/>
    <cellStyle name="Итог 5" xfId="333"/>
    <cellStyle name="Итог 6" xfId="334"/>
    <cellStyle name="Итог 7" xfId="335"/>
    <cellStyle name="Итог 8" xfId="336"/>
    <cellStyle name="Итог 9" xfId="337"/>
    <cellStyle name="Контрольная ячейка" xfId="338"/>
    <cellStyle name="Контрольная ячейка 10" xfId="339"/>
    <cellStyle name="Контрольная ячейка 2" xfId="340"/>
    <cellStyle name="Контрольная ячейка 3" xfId="341"/>
    <cellStyle name="Контрольная ячейка 4" xfId="342"/>
    <cellStyle name="Контрольная ячейка 5" xfId="343"/>
    <cellStyle name="Контрольная ячейка 6" xfId="344"/>
    <cellStyle name="Контрольная ячейка 7" xfId="345"/>
    <cellStyle name="Контрольная ячейка 8" xfId="346"/>
    <cellStyle name="Контрольная ячейка 9" xfId="347"/>
    <cellStyle name="Название" xfId="348"/>
    <cellStyle name="Название 10" xfId="349"/>
    <cellStyle name="Название 2" xfId="350"/>
    <cellStyle name="Название 3" xfId="351"/>
    <cellStyle name="Название 4" xfId="352"/>
    <cellStyle name="Название 5" xfId="353"/>
    <cellStyle name="Название 6" xfId="354"/>
    <cellStyle name="Название 7" xfId="355"/>
    <cellStyle name="Название 8" xfId="356"/>
    <cellStyle name="Название 9" xfId="357"/>
    <cellStyle name="Нейтральный" xfId="358"/>
    <cellStyle name="Нейтральный 10" xfId="359"/>
    <cellStyle name="Нейтральный 2" xfId="360"/>
    <cellStyle name="Нейтральный 3" xfId="361"/>
    <cellStyle name="Нейтральный 4" xfId="362"/>
    <cellStyle name="Нейтральный 5" xfId="363"/>
    <cellStyle name="Нейтральный 6" xfId="364"/>
    <cellStyle name="Нейтральный 7" xfId="365"/>
    <cellStyle name="Нейтральный 8" xfId="366"/>
    <cellStyle name="Нейтральный 9" xfId="367"/>
    <cellStyle name="Обычный 10" xfId="368"/>
    <cellStyle name="Обычный 11" xfId="369"/>
    <cellStyle name="Обычный 12" xfId="370"/>
    <cellStyle name="Обычный 17" xfId="371"/>
    <cellStyle name="Обычный 2" xfId="372"/>
    <cellStyle name="Обычный 3" xfId="373"/>
    <cellStyle name="Обычный 4" xfId="374"/>
    <cellStyle name="Обычный 5" xfId="375"/>
    <cellStyle name="Обычный 6" xfId="376"/>
    <cellStyle name="Обычный 7" xfId="377"/>
    <cellStyle name="Обычный 8" xfId="378"/>
    <cellStyle name="Обычный 9" xfId="379"/>
    <cellStyle name="Followed Hyperlink" xfId="380"/>
    <cellStyle name="Плохой" xfId="381"/>
    <cellStyle name="Плохой 10" xfId="382"/>
    <cellStyle name="Плохой 2" xfId="383"/>
    <cellStyle name="Плохой 3" xfId="384"/>
    <cellStyle name="Плохой 4" xfId="385"/>
    <cellStyle name="Плохой 5" xfId="386"/>
    <cellStyle name="Плохой 6" xfId="387"/>
    <cellStyle name="Плохой 7" xfId="388"/>
    <cellStyle name="Плохой 8" xfId="389"/>
    <cellStyle name="Плохой 9" xfId="390"/>
    <cellStyle name="Пояснение" xfId="391"/>
    <cellStyle name="Пояснение 10" xfId="392"/>
    <cellStyle name="Пояснение 2" xfId="393"/>
    <cellStyle name="Пояснение 3" xfId="394"/>
    <cellStyle name="Пояснение 4" xfId="395"/>
    <cellStyle name="Пояснение 5" xfId="396"/>
    <cellStyle name="Пояснение 6" xfId="397"/>
    <cellStyle name="Пояснение 7" xfId="398"/>
    <cellStyle name="Пояснение 8" xfId="399"/>
    <cellStyle name="Пояснение 9" xfId="400"/>
    <cellStyle name="Примечание" xfId="401"/>
    <cellStyle name="Примечание 10" xfId="402"/>
    <cellStyle name="Примечание 2" xfId="403"/>
    <cellStyle name="Примечание 3" xfId="404"/>
    <cellStyle name="Примечание 4" xfId="405"/>
    <cellStyle name="Примечание 5" xfId="406"/>
    <cellStyle name="Примечание 6" xfId="407"/>
    <cellStyle name="Примечание 7" xfId="408"/>
    <cellStyle name="Примечание 8" xfId="409"/>
    <cellStyle name="Примечание 9" xfId="410"/>
    <cellStyle name="Percent" xfId="411"/>
    <cellStyle name="Связанная ячейка" xfId="412"/>
    <cellStyle name="Связанная ячейка 10" xfId="413"/>
    <cellStyle name="Связанная ячейка 2" xfId="414"/>
    <cellStyle name="Связанная ячейка 3" xfId="415"/>
    <cellStyle name="Связанная ячейка 4" xfId="416"/>
    <cellStyle name="Связанная ячейка 5" xfId="417"/>
    <cellStyle name="Связанная ячейка 6" xfId="418"/>
    <cellStyle name="Связанная ячейка 7" xfId="419"/>
    <cellStyle name="Связанная ячейка 8" xfId="420"/>
    <cellStyle name="Связанная ячейка 9" xfId="421"/>
    <cellStyle name="Текст предупреждения" xfId="422"/>
    <cellStyle name="Текст предупреждения 10" xfId="423"/>
    <cellStyle name="Текст предупреждения 2" xfId="424"/>
    <cellStyle name="Текст предупреждения 3" xfId="425"/>
    <cellStyle name="Текст предупреждения 4" xfId="426"/>
    <cellStyle name="Текст предупреждения 5" xfId="427"/>
    <cellStyle name="Текст предупреждения 6" xfId="428"/>
    <cellStyle name="Текст предупреждения 7" xfId="429"/>
    <cellStyle name="Текст предупреждения 8" xfId="430"/>
    <cellStyle name="Текст предупреждения 9" xfId="431"/>
    <cellStyle name="Comma" xfId="432"/>
    <cellStyle name="Comma [0]" xfId="433"/>
    <cellStyle name="Хороший" xfId="434"/>
    <cellStyle name="Хороший 10" xfId="435"/>
    <cellStyle name="Хороший 2" xfId="436"/>
    <cellStyle name="Хороший 3" xfId="437"/>
    <cellStyle name="Хороший 4" xfId="438"/>
    <cellStyle name="Хороший 5" xfId="439"/>
    <cellStyle name="Хороший 6" xfId="440"/>
    <cellStyle name="Хороший 7" xfId="441"/>
    <cellStyle name="Хороший 8" xfId="442"/>
    <cellStyle name="Хороший 9" xfId="4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="150" zoomScaleSheetLayoutView="150" zoomScalePageLayoutView="110" workbookViewId="0" topLeftCell="A1">
      <selection activeCell="K18" sqref="K17:K18"/>
    </sheetView>
  </sheetViews>
  <sheetFormatPr defaultColWidth="9.00390625" defaultRowHeight="12.75"/>
  <cols>
    <col min="1" max="1" width="5.00390625" style="0" customWidth="1"/>
    <col min="2" max="2" width="39.00390625" style="0" customWidth="1"/>
    <col min="3" max="3" width="14.125" style="0" customWidth="1"/>
    <col min="4" max="4" width="15.875" style="0" customWidth="1"/>
    <col min="5" max="5" width="16.375" style="0" customWidth="1"/>
    <col min="6" max="6" width="16.125" style="0" customWidth="1"/>
    <col min="7" max="7" width="17.00390625" style="0" customWidth="1"/>
  </cols>
  <sheetData>
    <row r="1" spans="1:7" ht="21.75" customHeight="1">
      <c r="A1" s="9" t="s">
        <v>20</v>
      </c>
      <c r="B1" s="9"/>
      <c r="C1" s="9"/>
      <c r="D1" s="11"/>
      <c r="E1" s="53" t="s">
        <v>74</v>
      </c>
      <c r="F1" s="53"/>
      <c r="G1" s="53"/>
    </row>
    <row r="2" spans="1:7" ht="18.75">
      <c r="A2" s="12"/>
      <c r="B2" s="12"/>
      <c r="C2" s="12"/>
      <c r="D2" s="11"/>
      <c r="E2" s="9" t="s">
        <v>68</v>
      </c>
      <c r="F2" s="9"/>
      <c r="G2" s="9"/>
    </row>
    <row r="3" spans="1:7" ht="18.75">
      <c r="A3" s="12"/>
      <c r="B3" s="12"/>
      <c r="C3" s="12"/>
      <c r="D3" s="13"/>
      <c r="E3" s="12" t="s">
        <v>58</v>
      </c>
      <c r="F3" s="12"/>
      <c r="G3" s="9"/>
    </row>
    <row r="4" spans="1:7" ht="18.75">
      <c r="A4" s="12"/>
      <c r="B4" s="12"/>
      <c r="C4" s="12"/>
      <c r="D4" s="13"/>
      <c r="E4" s="12" t="s">
        <v>59</v>
      </c>
      <c r="F4" s="12"/>
      <c r="G4" s="9"/>
    </row>
    <row r="5" spans="1:7" ht="18.75">
      <c r="A5" s="12"/>
      <c r="B5" s="12"/>
      <c r="C5" s="12"/>
      <c r="D5" s="13"/>
      <c r="E5" s="12" t="s">
        <v>78</v>
      </c>
      <c r="F5" s="12"/>
      <c r="G5" s="9"/>
    </row>
    <row r="6" spans="1:7" s="6" customFormat="1" ht="18.75">
      <c r="A6" s="12"/>
      <c r="B6" s="12"/>
      <c r="C6" s="12"/>
      <c r="D6" s="13"/>
      <c r="E6" s="13"/>
      <c r="F6" s="13"/>
      <c r="G6" s="11"/>
    </row>
    <row r="7" spans="1:7" ht="15">
      <c r="A7" s="5"/>
      <c r="B7" s="5"/>
      <c r="C7" s="5"/>
      <c r="D7" s="5"/>
      <c r="E7" s="5"/>
      <c r="F7" s="5"/>
      <c r="G7" s="5"/>
    </row>
    <row r="8" spans="1:7" ht="15.75">
      <c r="A8" s="54" t="s">
        <v>34</v>
      </c>
      <c r="B8" s="54"/>
      <c r="C8" s="54"/>
      <c r="D8" s="54"/>
      <c r="E8" s="54"/>
      <c r="F8" s="54"/>
      <c r="G8" s="54"/>
    </row>
    <row r="9" spans="1:7" ht="21" customHeight="1">
      <c r="A9" s="55" t="s">
        <v>28</v>
      </c>
      <c r="B9" s="55"/>
      <c r="C9" s="55"/>
      <c r="D9" s="55"/>
      <c r="E9" s="55"/>
      <c r="F9" s="55"/>
      <c r="G9" s="55"/>
    </row>
    <row r="10" spans="1:7" ht="15.75">
      <c r="A10" s="54" t="s">
        <v>71</v>
      </c>
      <c r="B10" s="54"/>
      <c r="C10" s="54"/>
      <c r="D10" s="54"/>
      <c r="E10" s="54"/>
      <c r="F10" s="54"/>
      <c r="G10" s="54"/>
    </row>
    <row r="11" spans="1:7" ht="14.25" customHeight="1">
      <c r="A11" s="27"/>
      <c r="B11" s="27"/>
      <c r="C11" s="27"/>
      <c r="D11" s="27"/>
      <c r="E11" s="28"/>
      <c r="F11" s="29"/>
      <c r="G11" s="36" t="s">
        <v>64</v>
      </c>
    </row>
    <row r="12" spans="1:7" ht="18.75" customHeight="1" hidden="1">
      <c r="A12" s="5"/>
      <c r="B12" s="5"/>
      <c r="C12" s="5"/>
      <c r="D12" s="5"/>
      <c r="E12" s="10"/>
      <c r="F12" s="10"/>
      <c r="G12" s="10"/>
    </row>
    <row r="13" spans="1:7" ht="18.75" customHeight="1" hidden="1">
      <c r="A13" s="5"/>
      <c r="B13" s="5"/>
      <c r="C13" s="5"/>
      <c r="D13" s="5"/>
      <c r="E13" s="10"/>
      <c r="F13" s="10"/>
      <c r="G13" s="10" t="s">
        <v>0</v>
      </c>
    </row>
    <row r="14" spans="1:7" ht="18.75" customHeight="1" hidden="1">
      <c r="A14" s="5"/>
      <c r="B14" s="5"/>
      <c r="C14" s="5"/>
      <c r="D14" s="5"/>
      <c r="E14" s="10"/>
      <c r="F14" s="10"/>
      <c r="G14" s="10" t="s">
        <v>12</v>
      </c>
    </row>
    <row r="15" spans="1:7" ht="47.25" customHeight="1">
      <c r="A15" s="15" t="s">
        <v>35</v>
      </c>
      <c r="B15" s="16" t="s">
        <v>13</v>
      </c>
      <c r="C15" s="15" t="s">
        <v>29</v>
      </c>
      <c r="D15" s="15" t="s">
        <v>1</v>
      </c>
      <c r="E15" s="15" t="s">
        <v>2</v>
      </c>
      <c r="F15" s="15" t="s">
        <v>3</v>
      </c>
      <c r="G15" s="15" t="s">
        <v>4</v>
      </c>
    </row>
    <row r="16" spans="1:7" ht="15.75">
      <c r="A16" s="4"/>
      <c r="B16" s="17" t="s">
        <v>5</v>
      </c>
      <c r="C16" s="7"/>
      <c r="D16" s="7"/>
      <c r="E16" s="26"/>
      <c r="F16" s="26"/>
      <c r="G16" s="26"/>
    </row>
    <row r="17" spans="1:7" ht="60.75" customHeight="1">
      <c r="A17" s="37">
        <v>1</v>
      </c>
      <c r="B17" s="23" t="s">
        <v>38</v>
      </c>
      <c r="C17" s="31">
        <f>D17+E17+F17+G17</f>
        <v>1030.3</v>
      </c>
      <c r="D17" s="31">
        <v>282.62</v>
      </c>
      <c r="E17" s="31">
        <v>273.86</v>
      </c>
      <c r="F17" s="31">
        <v>249.74</v>
      </c>
      <c r="G17" s="31">
        <v>224.08</v>
      </c>
    </row>
    <row r="18" spans="1:7" s="6" customFormat="1" ht="15.75">
      <c r="A18" s="37">
        <v>2</v>
      </c>
      <c r="B18" s="18" t="s">
        <v>27</v>
      </c>
      <c r="C18" s="32">
        <f aca="true" t="shared" si="0" ref="C18:C47">D18+E18+F18+G18</f>
        <v>70.77</v>
      </c>
      <c r="D18" s="41">
        <v>16.87</v>
      </c>
      <c r="E18" s="41">
        <v>15.61</v>
      </c>
      <c r="F18" s="42">
        <v>12.13</v>
      </c>
      <c r="G18" s="42">
        <v>26.16</v>
      </c>
    </row>
    <row r="19" spans="1:7" ht="15.75">
      <c r="A19" s="37">
        <v>3</v>
      </c>
      <c r="B19" s="18" t="s">
        <v>26</v>
      </c>
      <c r="C19" s="32">
        <f t="shared" si="0"/>
        <v>61.17</v>
      </c>
      <c r="D19" s="41">
        <v>15.65</v>
      </c>
      <c r="E19" s="41">
        <v>12.16</v>
      </c>
      <c r="F19" s="42">
        <v>12.28</v>
      </c>
      <c r="G19" s="42">
        <v>21.08</v>
      </c>
    </row>
    <row r="20" spans="1:7" ht="15.75">
      <c r="A20" s="37">
        <v>4</v>
      </c>
      <c r="B20" s="18" t="s">
        <v>36</v>
      </c>
      <c r="C20" s="32">
        <f t="shared" si="0"/>
        <v>66.53</v>
      </c>
      <c r="D20" s="41">
        <v>16.23</v>
      </c>
      <c r="E20" s="41">
        <v>17.37</v>
      </c>
      <c r="F20" s="42">
        <v>13.97</v>
      </c>
      <c r="G20" s="42">
        <v>18.96</v>
      </c>
    </row>
    <row r="21" spans="1:7" ht="15.75">
      <c r="A21" s="37">
        <v>5</v>
      </c>
      <c r="B21" s="18" t="s">
        <v>25</v>
      </c>
      <c r="C21" s="32">
        <f t="shared" si="0"/>
        <v>92.66</v>
      </c>
      <c r="D21" s="41">
        <v>26.1</v>
      </c>
      <c r="E21" s="41">
        <v>21.29</v>
      </c>
      <c r="F21" s="42">
        <v>17.72</v>
      </c>
      <c r="G21" s="42">
        <v>27.55</v>
      </c>
    </row>
    <row r="22" spans="1:7" ht="15.75">
      <c r="A22" s="37">
        <v>6</v>
      </c>
      <c r="B22" s="17" t="s">
        <v>24</v>
      </c>
      <c r="C22" s="32">
        <f>D22+E22+F22+G22</f>
        <v>133.43</v>
      </c>
      <c r="D22" s="41">
        <v>36.96</v>
      </c>
      <c r="E22" s="41">
        <v>30.29</v>
      </c>
      <c r="F22" s="42">
        <v>12.93</v>
      </c>
      <c r="G22" s="42">
        <v>53.25</v>
      </c>
    </row>
    <row r="23" spans="1:7" ht="15.75">
      <c r="A23" s="37">
        <v>7</v>
      </c>
      <c r="B23" s="18" t="s">
        <v>62</v>
      </c>
      <c r="C23" s="32">
        <f t="shared" si="0"/>
        <v>143.2</v>
      </c>
      <c r="D23" s="41">
        <v>43.56</v>
      </c>
      <c r="E23" s="41">
        <v>30.4</v>
      </c>
      <c r="F23" s="42">
        <v>17.52</v>
      </c>
      <c r="G23" s="42">
        <v>51.72</v>
      </c>
    </row>
    <row r="24" spans="1:7" ht="15.75">
      <c r="A24" s="37">
        <v>8</v>
      </c>
      <c r="B24" s="17" t="s">
        <v>23</v>
      </c>
      <c r="C24" s="32">
        <f t="shared" si="0"/>
        <v>49.73</v>
      </c>
      <c r="D24" s="41">
        <v>14.06</v>
      </c>
      <c r="E24" s="41">
        <v>12.59</v>
      </c>
      <c r="F24" s="42">
        <v>7.93</v>
      </c>
      <c r="G24" s="42">
        <v>15.15</v>
      </c>
    </row>
    <row r="25" spans="1:7" ht="15.75">
      <c r="A25" s="37">
        <v>9</v>
      </c>
      <c r="B25" s="17" t="s">
        <v>22</v>
      </c>
      <c r="C25" s="32">
        <f t="shared" si="0"/>
        <v>89.2</v>
      </c>
      <c r="D25" s="41">
        <v>25.1</v>
      </c>
      <c r="E25" s="41">
        <v>20.43</v>
      </c>
      <c r="F25" s="42">
        <v>14.62</v>
      </c>
      <c r="G25" s="42">
        <v>29.05</v>
      </c>
    </row>
    <row r="26" spans="1:7" ht="15.75">
      <c r="A26" s="37">
        <v>10</v>
      </c>
      <c r="B26" s="17" t="s">
        <v>21</v>
      </c>
      <c r="C26" s="32">
        <f t="shared" si="0"/>
        <v>93.14</v>
      </c>
      <c r="D26" s="41">
        <v>25.63</v>
      </c>
      <c r="E26" s="41">
        <v>21.14</v>
      </c>
      <c r="F26" s="42">
        <v>14.58</v>
      </c>
      <c r="G26" s="42">
        <v>31.79</v>
      </c>
    </row>
    <row r="27" spans="1:7" ht="16.5" customHeight="1">
      <c r="A27" s="37">
        <v>11</v>
      </c>
      <c r="B27" s="18" t="s">
        <v>67</v>
      </c>
      <c r="C27" s="32">
        <f t="shared" si="0"/>
        <v>27.91</v>
      </c>
      <c r="D27" s="41">
        <v>8.25</v>
      </c>
      <c r="E27" s="41">
        <v>7.11</v>
      </c>
      <c r="F27" s="46">
        <v>4.57</v>
      </c>
      <c r="G27" s="32">
        <v>7.98</v>
      </c>
    </row>
    <row r="28" spans="1:7" ht="15.75">
      <c r="A28" s="37">
        <v>12</v>
      </c>
      <c r="B28" s="23" t="s">
        <v>39</v>
      </c>
      <c r="C28" s="32">
        <f>D28+E28+F28+G28</f>
        <v>44.172</v>
      </c>
      <c r="D28" s="41">
        <v>12.429</v>
      </c>
      <c r="E28" s="41">
        <v>10.843</v>
      </c>
      <c r="F28" s="46">
        <v>7.05</v>
      </c>
      <c r="G28" s="46">
        <v>13.85</v>
      </c>
    </row>
    <row r="29" spans="1:7" ht="15.75">
      <c r="A29" s="37">
        <v>13</v>
      </c>
      <c r="B29" s="23" t="s">
        <v>41</v>
      </c>
      <c r="C29" s="32">
        <f t="shared" si="0"/>
        <v>27.09</v>
      </c>
      <c r="D29" s="41">
        <v>7.46</v>
      </c>
      <c r="E29" s="41">
        <v>6.61</v>
      </c>
      <c r="F29" s="46">
        <v>5.26</v>
      </c>
      <c r="G29" s="46">
        <v>7.76</v>
      </c>
    </row>
    <row r="30" spans="1:7" ht="15.75">
      <c r="A30" s="37">
        <v>14</v>
      </c>
      <c r="B30" s="23" t="s">
        <v>40</v>
      </c>
      <c r="C30" s="32">
        <f t="shared" si="0"/>
        <v>65.765</v>
      </c>
      <c r="D30" s="41">
        <v>18.408</v>
      </c>
      <c r="E30" s="41">
        <v>11.957</v>
      </c>
      <c r="F30" s="46">
        <v>14.4</v>
      </c>
      <c r="G30" s="46">
        <v>21</v>
      </c>
    </row>
    <row r="31" spans="1:7" ht="15.75">
      <c r="A31" s="37">
        <v>15</v>
      </c>
      <c r="B31" s="23" t="s">
        <v>75</v>
      </c>
      <c r="C31" s="32">
        <f t="shared" si="0"/>
        <v>23.71</v>
      </c>
      <c r="D31" s="41">
        <v>3.996</v>
      </c>
      <c r="E31" s="41">
        <v>7.064</v>
      </c>
      <c r="F31" s="46">
        <v>3.9</v>
      </c>
      <c r="G31" s="45">
        <v>8.75</v>
      </c>
    </row>
    <row r="32" spans="1:7" ht="15.75">
      <c r="A32" s="37">
        <v>16</v>
      </c>
      <c r="B32" s="23" t="s">
        <v>45</v>
      </c>
      <c r="C32" s="32">
        <f t="shared" si="0"/>
        <v>8.81</v>
      </c>
      <c r="D32" s="41">
        <v>2.815</v>
      </c>
      <c r="E32" s="41">
        <v>2.325</v>
      </c>
      <c r="F32" s="46">
        <v>0.52</v>
      </c>
      <c r="G32" s="46">
        <v>3.15</v>
      </c>
    </row>
    <row r="33" spans="1:7" ht="15.75">
      <c r="A33" s="37">
        <v>17</v>
      </c>
      <c r="B33" s="23" t="s">
        <v>42</v>
      </c>
      <c r="C33" s="32">
        <f t="shared" si="0"/>
        <v>60.755</v>
      </c>
      <c r="D33" s="41">
        <v>24.57</v>
      </c>
      <c r="E33" s="41">
        <v>12.335</v>
      </c>
      <c r="F33" s="46">
        <v>7.2</v>
      </c>
      <c r="G33" s="46">
        <v>16.65</v>
      </c>
    </row>
    <row r="34" spans="1:7" ht="15.75">
      <c r="A34" s="37">
        <v>18</v>
      </c>
      <c r="B34" s="23" t="s">
        <v>44</v>
      </c>
      <c r="C34" s="32">
        <f t="shared" si="0"/>
        <v>43.359</v>
      </c>
      <c r="D34" s="41">
        <v>10.971</v>
      </c>
      <c r="E34" s="41">
        <v>10.408</v>
      </c>
      <c r="F34" s="46">
        <v>8.36</v>
      </c>
      <c r="G34" s="46">
        <v>13.62</v>
      </c>
    </row>
    <row r="35" spans="1:7" ht="15.75">
      <c r="A35" s="37">
        <v>19</v>
      </c>
      <c r="B35" s="23" t="s">
        <v>43</v>
      </c>
      <c r="C35" s="32">
        <f t="shared" si="0"/>
        <v>37.388</v>
      </c>
      <c r="D35" s="41">
        <v>9.632</v>
      </c>
      <c r="E35" s="41">
        <v>9.396</v>
      </c>
      <c r="F35" s="46">
        <v>6.87</v>
      </c>
      <c r="G35" s="46">
        <v>11.49</v>
      </c>
    </row>
    <row r="36" spans="1:7" ht="15.75">
      <c r="A36" s="37">
        <v>20</v>
      </c>
      <c r="B36" s="23" t="s">
        <v>76</v>
      </c>
      <c r="C36" s="32">
        <f t="shared" si="0"/>
        <v>73.99</v>
      </c>
      <c r="D36" s="41">
        <v>34.254</v>
      </c>
      <c r="E36" s="41">
        <v>10.136</v>
      </c>
      <c r="F36" s="46">
        <v>1.15</v>
      </c>
      <c r="G36" s="46">
        <v>28.45</v>
      </c>
    </row>
    <row r="37" spans="1:7" ht="15.75">
      <c r="A37" s="37">
        <v>21</v>
      </c>
      <c r="B37" s="23" t="s">
        <v>48</v>
      </c>
      <c r="C37" s="32">
        <f t="shared" si="0"/>
        <v>37.223</v>
      </c>
      <c r="D37" s="41">
        <v>11.539</v>
      </c>
      <c r="E37" s="41">
        <v>8.884</v>
      </c>
      <c r="F37" s="46">
        <v>5.22</v>
      </c>
      <c r="G37" s="46">
        <v>11.58</v>
      </c>
    </row>
    <row r="38" spans="1:7" ht="15.75">
      <c r="A38" s="37">
        <v>22</v>
      </c>
      <c r="B38" s="23" t="s">
        <v>61</v>
      </c>
      <c r="C38" s="32">
        <f t="shared" si="0"/>
        <v>11.967</v>
      </c>
      <c r="D38" s="41">
        <v>3.067</v>
      </c>
      <c r="E38" s="41">
        <v>3.49</v>
      </c>
      <c r="F38" s="46">
        <v>2.07</v>
      </c>
      <c r="G38" s="46">
        <v>3.34</v>
      </c>
    </row>
    <row r="39" spans="1:7" ht="15.75">
      <c r="A39" s="37">
        <v>23</v>
      </c>
      <c r="B39" s="23" t="s">
        <v>49</v>
      </c>
      <c r="C39" s="32">
        <f t="shared" si="0"/>
        <v>77.29</v>
      </c>
      <c r="D39" s="41">
        <v>21.16</v>
      </c>
      <c r="E39" s="41">
        <v>17.6</v>
      </c>
      <c r="F39" s="46">
        <v>10.14</v>
      </c>
      <c r="G39" s="46">
        <v>28.39</v>
      </c>
    </row>
    <row r="40" spans="1:7" ht="15.75">
      <c r="A40" s="37">
        <v>24</v>
      </c>
      <c r="B40" s="23" t="s">
        <v>77</v>
      </c>
      <c r="C40" s="32">
        <f t="shared" si="0"/>
        <v>7.825</v>
      </c>
      <c r="D40" s="41">
        <v>1.617</v>
      </c>
      <c r="E40" s="41">
        <v>2.498</v>
      </c>
      <c r="F40" s="46">
        <v>1.24</v>
      </c>
      <c r="G40" s="46">
        <v>2.47</v>
      </c>
    </row>
    <row r="41" spans="1:7" ht="15.75">
      <c r="A41" s="37">
        <v>25</v>
      </c>
      <c r="B41" s="23" t="s">
        <v>50</v>
      </c>
      <c r="C41" s="32">
        <f t="shared" si="0"/>
        <v>31.585</v>
      </c>
      <c r="D41" s="41">
        <v>9.365</v>
      </c>
      <c r="E41" s="41">
        <v>7.57</v>
      </c>
      <c r="F41" s="46">
        <v>5.4</v>
      </c>
      <c r="G41" s="46">
        <v>9.25</v>
      </c>
    </row>
    <row r="42" spans="1:7" ht="15.75">
      <c r="A42" s="37">
        <v>26</v>
      </c>
      <c r="B42" s="23" t="s">
        <v>51</v>
      </c>
      <c r="C42" s="32">
        <f>D42+E42+F42+G42</f>
        <v>33.417</v>
      </c>
      <c r="D42" s="41">
        <v>8.803</v>
      </c>
      <c r="E42" s="41">
        <v>8.704</v>
      </c>
      <c r="F42" s="46">
        <v>5.79</v>
      </c>
      <c r="G42" s="46">
        <v>10.12</v>
      </c>
    </row>
    <row r="43" spans="1:7" ht="15.75">
      <c r="A43" s="37">
        <v>27</v>
      </c>
      <c r="B43" s="23" t="s">
        <v>52</v>
      </c>
      <c r="C43" s="32">
        <f>D43+E43+F43+G43</f>
        <v>79.041</v>
      </c>
      <c r="D43" s="41">
        <v>20.831</v>
      </c>
      <c r="E43" s="41">
        <v>19.85</v>
      </c>
      <c r="F43" s="46">
        <v>14.16</v>
      </c>
      <c r="G43" s="46">
        <v>24.2</v>
      </c>
    </row>
    <row r="44" spans="1:7" ht="15.75">
      <c r="A44" s="37">
        <v>28</v>
      </c>
      <c r="B44" s="23" t="s">
        <v>54</v>
      </c>
      <c r="C44" s="32">
        <f>D44+E44+F44+G44</f>
        <v>49.736</v>
      </c>
      <c r="D44" s="41">
        <v>10.766</v>
      </c>
      <c r="E44" s="41">
        <v>13.12</v>
      </c>
      <c r="F44" s="46">
        <v>9.81</v>
      </c>
      <c r="G44" s="46">
        <v>16.04</v>
      </c>
    </row>
    <row r="45" spans="1:7" ht="15.75">
      <c r="A45" s="37">
        <v>29</v>
      </c>
      <c r="B45" s="19" t="s">
        <v>47</v>
      </c>
      <c r="C45" s="32">
        <f t="shared" si="0"/>
        <v>5.91</v>
      </c>
      <c r="D45" s="41">
        <v>1.54</v>
      </c>
      <c r="E45" s="41">
        <v>1.64</v>
      </c>
      <c r="F45" s="46">
        <v>0.86</v>
      </c>
      <c r="G45" s="46">
        <v>1.87</v>
      </c>
    </row>
    <row r="46" spans="1:7" ht="15.75">
      <c r="A46" s="37">
        <v>30</v>
      </c>
      <c r="B46" s="23" t="s">
        <v>53</v>
      </c>
      <c r="C46" s="32">
        <f t="shared" si="0"/>
        <v>36.55</v>
      </c>
      <c r="D46" s="41">
        <v>9.42</v>
      </c>
      <c r="E46" s="41">
        <v>9.15</v>
      </c>
      <c r="F46" s="46">
        <v>6.74</v>
      </c>
      <c r="G46" s="46">
        <v>11.24</v>
      </c>
    </row>
    <row r="47" spans="1:7" ht="15.75">
      <c r="A47" s="37">
        <v>31</v>
      </c>
      <c r="B47" s="23" t="s">
        <v>46</v>
      </c>
      <c r="C47" s="32">
        <f t="shared" si="0"/>
        <v>10.12</v>
      </c>
      <c r="D47" s="41">
        <v>3.05</v>
      </c>
      <c r="E47" s="41">
        <v>2.83</v>
      </c>
      <c r="F47" s="46">
        <v>1.1</v>
      </c>
      <c r="G47" s="46">
        <v>3.14</v>
      </c>
    </row>
    <row r="48" spans="1:7" s="2" customFormat="1" ht="15.75">
      <c r="A48" s="21"/>
      <c r="B48" s="18" t="s">
        <v>6</v>
      </c>
      <c r="C48" s="32">
        <f>SUM(C17:C47)</f>
        <v>2623.743</v>
      </c>
      <c r="D48" s="32">
        <f>SUM(D17:D47)</f>
        <v>736.723</v>
      </c>
      <c r="E48" s="32">
        <f>SUM(E17:E47)</f>
        <v>638.66</v>
      </c>
      <c r="F48" s="32">
        <f>SUM(F17:F47)</f>
        <v>495.23</v>
      </c>
      <c r="G48" s="32">
        <f>SUM(G17:G47)</f>
        <v>753.13</v>
      </c>
    </row>
    <row r="49" spans="1:7" ht="14.25" customHeight="1">
      <c r="A49" s="21"/>
      <c r="B49" s="18" t="s">
        <v>7</v>
      </c>
      <c r="C49" s="24"/>
      <c r="D49" s="24"/>
      <c r="E49" s="24"/>
      <c r="F49" s="24"/>
      <c r="G49" s="24"/>
    </row>
    <row r="50" spans="1:7" ht="31.5">
      <c r="A50" s="30">
        <v>32</v>
      </c>
      <c r="B50" s="18" t="s">
        <v>37</v>
      </c>
      <c r="C50" s="33">
        <f>D50+E50+F50+G50</f>
        <v>46</v>
      </c>
      <c r="D50" s="44">
        <v>14.54</v>
      </c>
      <c r="E50" s="44">
        <v>10.76</v>
      </c>
      <c r="F50" s="44">
        <v>7</v>
      </c>
      <c r="G50" s="34">
        <v>13.7</v>
      </c>
    </row>
    <row r="51" spans="1:7" ht="15.75">
      <c r="A51" s="30">
        <v>33</v>
      </c>
      <c r="B51" s="18" t="s">
        <v>17</v>
      </c>
      <c r="C51" s="34">
        <f aca="true" t="shared" si="1" ref="C51:C56">D51+E51+F51+G51</f>
        <v>107.72</v>
      </c>
      <c r="D51" s="41">
        <v>41.07</v>
      </c>
      <c r="E51" s="41">
        <v>29.09</v>
      </c>
      <c r="F51" s="34">
        <v>13.1</v>
      </c>
      <c r="G51" s="34">
        <v>24.46</v>
      </c>
    </row>
    <row r="52" spans="1:7" ht="31.5">
      <c r="A52" s="30">
        <v>34</v>
      </c>
      <c r="B52" s="18" t="s">
        <v>19</v>
      </c>
      <c r="C52" s="34">
        <f t="shared" si="1"/>
        <v>6.3</v>
      </c>
      <c r="D52" s="41">
        <v>1.75</v>
      </c>
      <c r="E52" s="41">
        <v>1.45</v>
      </c>
      <c r="F52" s="34">
        <v>1.3</v>
      </c>
      <c r="G52" s="34">
        <v>1.8</v>
      </c>
    </row>
    <row r="53" spans="1:7" ht="31.5">
      <c r="A53" s="30">
        <v>35</v>
      </c>
      <c r="B53" s="19" t="s">
        <v>66</v>
      </c>
      <c r="C53" s="34">
        <f t="shared" si="1"/>
        <v>6.2</v>
      </c>
      <c r="D53" s="41">
        <v>1.92</v>
      </c>
      <c r="E53" s="41">
        <v>0.83</v>
      </c>
      <c r="F53" s="34">
        <v>1.55</v>
      </c>
      <c r="G53" s="34">
        <v>1.9</v>
      </c>
    </row>
    <row r="54" spans="1:7" ht="30.75" customHeight="1">
      <c r="A54" s="37">
        <v>36</v>
      </c>
      <c r="B54" s="19" t="s">
        <v>18</v>
      </c>
      <c r="C54" s="34">
        <f>D54+E54+F54+G54</f>
        <v>371</v>
      </c>
      <c r="D54" s="34">
        <v>134</v>
      </c>
      <c r="E54" s="34">
        <v>101.66</v>
      </c>
      <c r="F54" s="34">
        <v>18.9</v>
      </c>
      <c r="G54" s="34">
        <v>116.44</v>
      </c>
    </row>
    <row r="55" spans="1:7" ht="16.5" customHeight="1">
      <c r="A55" s="37">
        <v>37</v>
      </c>
      <c r="B55" s="18" t="s">
        <v>56</v>
      </c>
      <c r="C55" s="34">
        <f t="shared" si="1"/>
        <v>25.6</v>
      </c>
      <c r="D55" s="41">
        <v>8.1</v>
      </c>
      <c r="E55" s="41">
        <v>4.1</v>
      </c>
      <c r="F55" s="32">
        <v>5.23</v>
      </c>
      <c r="G55" s="43">
        <v>8.17</v>
      </c>
    </row>
    <row r="56" spans="1:7" ht="17.25" customHeight="1">
      <c r="A56" s="37">
        <v>38</v>
      </c>
      <c r="B56" s="18" t="s">
        <v>57</v>
      </c>
      <c r="C56" s="34">
        <f t="shared" si="1"/>
        <v>5</v>
      </c>
      <c r="D56" s="41">
        <v>1.28</v>
      </c>
      <c r="E56" s="41">
        <v>1.6</v>
      </c>
      <c r="F56" s="34">
        <v>0.6</v>
      </c>
      <c r="G56" s="34">
        <v>1.52</v>
      </c>
    </row>
    <row r="57" spans="1:7" s="2" customFormat="1" ht="15.75">
      <c r="A57" s="51"/>
      <c r="B57" s="17" t="s">
        <v>8</v>
      </c>
      <c r="C57" s="35">
        <f>SUM(C50:C56)</f>
        <v>567.82</v>
      </c>
      <c r="D57" s="35">
        <f>D56+D55+D54+D53+D52+D51+D50</f>
        <v>202.66</v>
      </c>
      <c r="E57" s="35">
        <f>E56+E55+E54+E53+E52+E51+E50</f>
        <v>149.49</v>
      </c>
      <c r="F57" s="35">
        <f>F56+F55+F54+F53+F52+F51+F50</f>
        <v>47.68</v>
      </c>
      <c r="G57" s="35">
        <f>G56+G55+G54+G53+G52+G51+G50</f>
        <v>167.99</v>
      </c>
    </row>
    <row r="58" spans="1:7" s="3" customFormat="1" ht="15.75">
      <c r="A58" s="51"/>
      <c r="B58" s="14"/>
      <c r="C58" s="24"/>
      <c r="D58" s="24"/>
      <c r="E58" s="24"/>
      <c r="F58" s="24"/>
      <c r="G58" s="24"/>
    </row>
    <row r="59" spans="1:7" ht="15.75">
      <c r="A59" s="51"/>
      <c r="B59" s="17" t="s">
        <v>60</v>
      </c>
      <c r="C59" s="24"/>
      <c r="D59" s="24"/>
      <c r="E59" s="24"/>
      <c r="F59" s="24"/>
      <c r="G59" s="24"/>
    </row>
    <row r="60" spans="1:7" s="1" customFormat="1" ht="15.75">
      <c r="A60" s="37">
        <v>39</v>
      </c>
      <c r="B60" s="17" t="s">
        <v>15</v>
      </c>
      <c r="C60" s="34">
        <f aca="true" t="shared" si="2" ref="C60:C66">D60+E60+F60+G60</f>
        <v>149</v>
      </c>
      <c r="D60" s="41">
        <v>27.5</v>
      </c>
      <c r="E60" s="41">
        <v>28.54</v>
      </c>
      <c r="F60" s="41">
        <v>65.46</v>
      </c>
      <c r="G60" s="41">
        <v>27.5</v>
      </c>
    </row>
    <row r="61" spans="1:7" ht="31.5">
      <c r="A61" s="37">
        <v>40</v>
      </c>
      <c r="B61" s="19" t="s">
        <v>9</v>
      </c>
      <c r="C61" s="34">
        <f t="shared" si="2"/>
        <v>26.031</v>
      </c>
      <c r="D61" s="41">
        <v>6.912</v>
      </c>
      <c r="E61" s="41">
        <v>6.139</v>
      </c>
      <c r="F61" s="34">
        <v>5.3</v>
      </c>
      <c r="G61" s="34">
        <v>7.68</v>
      </c>
    </row>
    <row r="62" spans="1:7" ht="15.75">
      <c r="A62" s="37">
        <v>41</v>
      </c>
      <c r="B62" s="18" t="s">
        <v>65</v>
      </c>
      <c r="C62" s="35">
        <f t="shared" si="2"/>
        <v>1.76</v>
      </c>
      <c r="D62" s="41">
        <v>0.445</v>
      </c>
      <c r="E62" s="41">
        <v>0.385</v>
      </c>
      <c r="F62" s="35">
        <v>0.4</v>
      </c>
      <c r="G62" s="35">
        <v>0.53</v>
      </c>
    </row>
    <row r="63" spans="1:7" ht="15.75">
      <c r="A63" s="37">
        <v>42</v>
      </c>
      <c r="B63" s="50" t="s">
        <v>72</v>
      </c>
      <c r="C63" s="35">
        <f t="shared" si="2"/>
        <v>5.882</v>
      </c>
      <c r="D63" s="41">
        <v>2.446</v>
      </c>
      <c r="E63" s="41">
        <v>0.936</v>
      </c>
      <c r="F63" s="35">
        <v>0.6</v>
      </c>
      <c r="G63" s="35">
        <v>1.9</v>
      </c>
    </row>
    <row r="64" spans="1:7" ht="15.75">
      <c r="A64" s="37">
        <v>43</v>
      </c>
      <c r="B64" s="50" t="s">
        <v>73</v>
      </c>
      <c r="C64" s="35">
        <f t="shared" si="2"/>
        <v>27.94</v>
      </c>
      <c r="D64" s="41">
        <v>8.306</v>
      </c>
      <c r="E64" s="41">
        <v>5.484</v>
      </c>
      <c r="F64" s="35">
        <v>4.35</v>
      </c>
      <c r="G64" s="35">
        <v>9.8</v>
      </c>
    </row>
    <row r="65" spans="1:7" ht="15.75">
      <c r="A65" s="56">
        <v>44</v>
      </c>
      <c r="B65" s="19" t="s">
        <v>30</v>
      </c>
      <c r="C65" s="34">
        <f t="shared" si="2"/>
        <v>180.8</v>
      </c>
      <c r="D65" s="34">
        <v>33.74</v>
      </c>
      <c r="E65" s="34">
        <v>59.18</v>
      </c>
      <c r="F65" s="34">
        <v>61.97</v>
      </c>
      <c r="G65" s="34">
        <v>25.91</v>
      </c>
    </row>
    <row r="66" spans="1:7" s="1" customFormat="1" ht="15.75">
      <c r="A66" s="56"/>
      <c r="B66" s="19" t="s">
        <v>31</v>
      </c>
      <c r="C66" s="34">
        <f t="shared" si="2"/>
        <v>299.7</v>
      </c>
      <c r="D66" s="34">
        <v>82.96</v>
      </c>
      <c r="E66" s="34">
        <v>75.6</v>
      </c>
      <c r="F66" s="34">
        <v>60.7</v>
      </c>
      <c r="G66" s="34">
        <v>80.44</v>
      </c>
    </row>
    <row r="67" spans="1:7" s="2" customFormat="1" ht="15.75">
      <c r="A67" s="21"/>
      <c r="B67" s="17" t="s">
        <v>6</v>
      </c>
      <c r="C67" s="34">
        <f>SUM(C60:C66)</f>
        <v>691.113</v>
      </c>
      <c r="D67" s="34">
        <f>SUM(D60:D66)</f>
        <v>162.309</v>
      </c>
      <c r="E67" s="34">
        <f>SUM(E60:E66)</f>
        <v>176.264</v>
      </c>
      <c r="F67" s="34">
        <f>SUM(F60:F66)</f>
        <v>198.78</v>
      </c>
      <c r="G67" s="34">
        <f>SUM(G60:G66)</f>
        <v>153.76</v>
      </c>
    </row>
    <row r="68" spans="1:7" ht="15.75">
      <c r="A68" s="21"/>
      <c r="B68" s="17" t="s">
        <v>10</v>
      </c>
      <c r="C68" s="24"/>
      <c r="D68" s="24"/>
      <c r="E68" s="24"/>
      <c r="F68" s="24"/>
      <c r="G68" s="24"/>
    </row>
    <row r="69" spans="1:7" ht="15" customHeight="1">
      <c r="A69" s="21">
        <v>45</v>
      </c>
      <c r="B69" s="18" t="s">
        <v>14</v>
      </c>
      <c r="C69" s="34">
        <f>D69+E69+F69+G69</f>
        <v>438</v>
      </c>
      <c r="D69" s="41">
        <v>123.4</v>
      </c>
      <c r="E69" s="41">
        <v>100.6</v>
      </c>
      <c r="F69" s="34">
        <v>94</v>
      </c>
      <c r="G69" s="34">
        <v>120</v>
      </c>
    </row>
    <row r="70" spans="1:7" ht="17.25" customHeight="1">
      <c r="A70" s="21">
        <v>46</v>
      </c>
      <c r="B70" s="20" t="s">
        <v>32</v>
      </c>
      <c r="C70" s="34">
        <f>D70+E70+F70+G70</f>
        <v>7.28</v>
      </c>
      <c r="D70" s="41">
        <v>1.11</v>
      </c>
      <c r="E70" s="41">
        <v>1.37</v>
      </c>
      <c r="F70" s="34">
        <v>2.7</v>
      </c>
      <c r="G70" s="34">
        <v>2.1</v>
      </c>
    </row>
    <row r="71" spans="1:7" ht="16.5" customHeight="1">
      <c r="A71" s="21">
        <v>47</v>
      </c>
      <c r="B71" s="18" t="s">
        <v>55</v>
      </c>
      <c r="C71" s="34">
        <f>D71+E71+F71+G71</f>
        <v>72.13</v>
      </c>
      <c r="D71" s="41">
        <v>22.42</v>
      </c>
      <c r="E71" s="41">
        <v>18.41</v>
      </c>
      <c r="F71" s="34">
        <v>12.3</v>
      </c>
      <c r="G71" s="34">
        <v>19</v>
      </c>
    </row>
    <row r="72" spans="1:7" ht="48" customHeight="1">
      <c r="A72" s="21">
        <v>48</v>
      </c>
      <c r="B72" s="18" t="s">
        <v>33</v>
      </c>
      <c r="C72" s="34">
        <f>D72+E72+F72+G72</f>
        <v>2890</v>
      </c>
      <c r="D72" s="41">
        <v>855</v>
      </c>
      <c r="E72" s="41">
        <v>618</v>
      </c>
      <c r="F72" s="47">
        <v>585</v>
      </c>
      <c r="G72" s="47">
        <v>832</v>
      </c>
    </row>
    <row r="73" spans="1:7" s="2" customFormat="1" ht="15.75">
      <c r="A73" s="21"/>
      <c r="B73" s="17" t="s">
        <v>6</v>
      </c>
      <c r="C73" s="31">
        <f>C72+C71+C70+C69</f>
        <v>3407.41</v>
      </c>
      <c r="D73" s="31">
        <f>D72+D71+D70+D69</f>
        <v>1001.93</v>
      </c>
      <c r="E73" s="31">
        <f>E72+E71+E70+E69</f>
        <v>738.38</v>
      </c>
      <c r="F73" s="31">
        <f>F72+F71+F70+F69</f>
        <v>694</v>
      </c>
      <c r="G73" s="31">
        <f>G72+G71+G70+G69</f>
        <v>973.1</v>
      </c>
    </row>
    <row r="74" spans="1:7" s="2" customFormat="1" ht="15.75" customHeight="1">
      <c r="A74" s="51">
        <v>49</v>
      </c>
      <c r="B74" s="18" t="s">
        <v>16</v>
      </c>
      <c r="C74" s="34">
        <f>D74+E74+F74+G74</f>
        <v>6.8</v>
      </c>
      <c r="D74" s="34">
        <v>1.69</v>
      </c>
      <c r="E74" s="34">
        <v>1.7</v>
      </c>
      <c r="F74" s="34">
        <v>1.51</v>
      </c>
      <c r="G74" s="34">
        <v>1.9</v>
      </c>
    </row>
    <row r="75" spans="1:7" ht="15.75">
      <c r="A75" s="51">
        <v>50</v>
      </c>
      <c r="B75" s="17" t="s">
        <v>70</v>
      </c>
      <c r="C75" s="34">
        <f>D75+E75+F75+G75</f>
        <v>581</v>
      </c>
      <c r="D75" s="34">
        <v>135.3</v>
      </c>
      <c r="E75" s="34">
        <v>219.3</v>
      </c>
      <c r="F75" s="34">
        <v>172</v>
      </c>
      <c r="G75" s="34">
        <v>54.4</v>
      </c>
    </row>
    <row r="76" spans="1:7" ht="15.75">
      <c r="A76" s="51">
        <v>51</v>
      </c>
      <c r="B76" s="49" t="s">
        <v>69</v>
      </c>
      <c r="C76" s="34">
        <f>D76+E76+F76+G76</f>
        <v>88.8</v>
      </c>
      <c r="D76" s="34">
        <v>24.7</v>
      </c>
      <c r="E76" s="34">
        <v>20.4</v>
      </c>
      <c r="F76" s="34">
        <v>22.7</v>
      </c>
      <c r="G76" s="34">
        <v>21</v>
      </c>
    </row>
    <row r="77" spans="1:7" ht="15.75">
      <c r="A77" s="17"/>
      <c r="B77" s="48" t="s">
        <v>11</v>
      </c>
      <c r="C77" s="34">
        <f>C76+C75+C74</f>
        <v>676.6</v>
      </c>
      <c r="D77" s="34">
        <f>D76+D75+D74</f>
        <v>161.69</v>
      </c>
      <c r="E77" s="34">
        <f>E76+E75+E74</f>
        <v>241.4</v>
      </c>
      <c r="F77" s="34">
        <f>F76+F75+F74</f>
        <v>196.21</v>
      </c>
      <c r="G77" s="34">
        <f>G76+G75+G74</f>
        <v>77.3</v>
      </c>
    </row>
    <row r="78" spans="1:7" s="2" customFormat="1" ht="15.75">
      <c r="A78" s="25"/>
      <c r="B78" s="22" t="s">
        <v>63</v>
      </c>
      <c r="C78" s="35">
        <f>C77+C73+C67+C57+C48</f>
        <v>7966.686</v>
      </c>
      <c r="D78" s="35">
        <f>D77+D73+D67+D57+D48</f>
        <v>2265.312</v>
      </c>
      <c r="E78" s="35">
        <f>E77+E73+E67+E57+E48</f>
        <v>1944.194</v>
      </c>
      <c r="F78" s="35">
        <f>F77+F73+F67+F57+F48</f>
        <v>1631.9</v>
      </c>
      <c r="G78" s="35">
        <f>G77+G73+G67+G57+G48</f>
        <v>2125.28</v>
      </c>
    </row>
    <row r="79" spans="1:7" ht="18" customHeight="1">
      <c r="A79" s="57"/>
      <c r="B79" s="57"/>
      <c r="C79" s="57"/>
      <c r="D79" s="39"/>
      <c r="E79" s="39"/>
      <c r="F79" s="39"/>
      <c r="G79" s="40"/>
    </row>
    <row r="81" spans="3:7" ht="12.75">
      <c r="C81" s="38"/>
      <c r="D81" s="38"/>
      <c r="E81" s="38"/>
      <c r="F81" s="38"/>
      <c r="G81" s="38"/>
    </row>
    <row r="82" spans="2:7" ht="15.75">
      <c r="B82" s="52"/>
      <c r="C82" s="52"/>
      <c r="D82" s="52"/>
      <c r="E82" s="52"/>
      <c r="F82" s="52"/>
      <c r="G82" s="52"/>
    </row>
    <row r="85" spans="1:7" ht="15">
      <c r="A85" s="5"/>
      <c r="B85" s="5"/>
      <c r="C85" s="8"/>
      <c r="D85" s="8"/>
      <c r="E85" s="8"/>
      <c r="F85" s="8"/>
      <c r="G85" s="8"/>
    </row>
  </sheetData>
  <sheetProtection/>
  <mergeCells count="7">
    <mergeCell ref="B82:G82"/>
    <mergeCell ref="E1:G1"/>
    <mergeCell ref="A8:G8"/>
    <mergeCell ref="A9:G9"/>
    <mergeCell ref="A10:G10"/>
    <mergeCell ref="A65:A66"/>
    <mergeCell ref="A79:C79"/>
  </mergeCells>
  <printOptions/>
  <pageMargins left="1.1023622047244095" right="0.984251968503937" top="0.984251968503937" bottom="0.984251968503937" header="0.5118110236220472" footer="0.5118110236220472"/>
  <pageSetup firstPageNumber="1" useFirstPageNumber="1" horizontalDpi="600" verticalDpi="600" orientation="landscape" paperSize="9" scale="98" r:id="rId1"/>
  <headerFooter differentFirst="1" alignWithMargins="0">
    <oddHeader>&amp;C
&amp;P&amp;R
</oddHeader>
    <oddFooter>&amp;C
</oddFooter>
  </headerFooter>
  <rowBreaks count="3" manualBreakCount="3">
    <brk id="26" max="6" man="1"/>
    <brk id="53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Алгоритм</cp:lastModifiedBy>
  <cp:lastPrinted>2018-10-11T07:51:33Z</cp:lastPrinted>
  <dcterms:created xsi:type="dcterms:W3CDTF">2012-02-06T05:56:13Z</dcterms:created>
  <dcterms:modified xsi:type="dcterms:W3CDTF">2018-10-15T11:51:12Z</dcterms:modified>
  <cp:category/>
  <cp:version/>
  <cp:contentType/>
  <cp:contentStatus/>
</cp:coreProperties>
</file>